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linssen/Downloads/"/>
    </mc:Choice>
  </mc:AlternateContent>
  <xr:revisionPtr revIDLastSave="0" documentId="13_ncr:1_{F04C3BD1-2C4C-9C49-9B7B-4BC0D739D356}" xr6:coauthVersionLast="47" xr6:coauthVersionMax="47" xr10:uidLastSave="{00000000-0000-0000-0000-000000000000}"/>
  <bookViews>
    <workbookView xWindow="23080" yWindow="10680" windowWidth="32460" windowHeight="15240" xr2:uid="{E10BACFE-9D5B-5A46-9724-3E80D37BF4E9}"/>
  </bookViews>
  <sheets>
    <sheet name="Rechner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D12" i="1"/>
  <c r="E15" i="1" s="1"/>
  <c r="D14" i="1" l="1"/>
  <c r="D15" i="1"/>
  <c r="F15" i="1" s="1"/>
  <c r="E14" i="1"/>
  <c r="E16" i="1" l="1"/>
  <c r="F14" i="1"/>
  <c r="D16" i="1"/>
  <c r="F16" i="1" l="1"/>
  <c r="G16" i="1" s="1"/>
  <c r="F18" i="1" s="1"/>
</calcChain>
</file>

<file path=xl/sharedStrings.xml><?xml version="1.0" encoding="utf-8"?>
<sst xmlns="http://schemas.openxmlformats.org/spreadsheetml/2006/main" count="21" uniqueCount="20">
  <si>
    <t>Jahr 1</t>
  </si>
  <si>
    <t>Vattenfall</t>
  </si>
  <si>
    <t>lekker</t>
  </si>
  <si>
    <t>Jahr 2</t>
  </si>
  <si>
    <t>Differenz:</t>
  </si>
  <si>
    <t>Grundpreis</t>
  </si>
  <si>
    <t>Verbrauchspreis</t>
  </si>
  <si>
    <t>Bonus im ersten Jahr?</t>
  </si>
  <si>
    <t>Verbrauch</t>
  </si>
  <si>
    <t>Wallbox-Idealo-Preis:</t>
  </si>
  <si>
    <t>Fazit:</t>
  </si>
  <si>
    <t>abzgl. Wallbox:</t>
  </si>
  <si>
    <t>Haushalt:</t>
  </si>
  <si>
    <t>Auto:</t>
  </si>
  <si>
    <t>Hier geht's zu lekker Autostrom</t>
  </si>
  <si>
    <t>Alle Angaben ohne Gewähr. Link zu lekker ist ein Affiliate-Link. Das Angebot bleibt unverändert, aber der Seitenbetreiber erhält im Falle eines Abschlusses ggf. eine Provision</t>
  </si>
  <si>
    <t>Hier geht’s zum Infoartikel</t>
  </si>
  <si>
    <t>Summen:</t>
  </si>
  <si>
    <t>Gesamtverbrauch</t>
  </si>
  <si>
    <t>Im Beispiel ist lekker Autostrom mit PLZ 53… voreingestellt. Stand: 28.07.22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</si>
</sst>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&quot;kWh&quot;"/>
    <numFmt numFmtId="166" formatCode="0.00\ &quot;Ct&quot;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Fill="1"/>
    <xf numFmtId="0" fontId="0" fillId="2" borderId="0" xfId="0" applyFill="1"/>
    <xf numFmtId="0" fontId="0" fillId="2" borderId="0" xfId="0" applyFill="1" applyBorder="1"/>
    <xf numFmtId="164" fontId="0" fillId="2" borderId="0" xfId="0" applyNumberFormat="1" applyFont="1" applyFill="1" applyBorder="1"/>
    <xf numFmtId="164" fontId="0" fillId="2" borderId="0" xfId="0" applyNumberFormat="1" applyFill="1" applyBorder="1"/>
    <xf numFmtId="44" fontId="0" fillId="2" borderId="0" xfId="1" applyFont="1" applyFill="1" applyBorder="1"/>
    <xf numFmtId="44" fontId="0" fillId="2" borderId="0" xfId="1" applyFont="1" applyFill="1"/>
    <xf numFmtId="44" fontId="0" fillId="2" borderId="2" xfId="1" applyFont="1" applyFill="1" applyBorder="1"/>
    <xf numFmtId="0" fontId="0" fillId="2" borderId="1" xfId="0" applyFill="1" applyBorder="1"/>
    <xf numFmtId="0" fontId="0" fillId="2" borderId="4" xfId="0" applyFill="1" applyBorder="1"/>
    <xf numFmtId="44" fontId="0" fillId="2" borderId="4" xfId="1" applyFont="1" applyFill="1" applyBorder="1"/>
    <xf numFmtId="44" fontId="0" fillId="2" borderId="5" xfId="1" applyFont="1" applyFill="1" applyBorder="1"/>
    <xf numFmtId="44" fontId="2" fillId="2" borderId="4" xfId="0" applyNumberFormat="1" applyFont="1" applyFill="1" applyBorder="1"/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0" fontId="3" fillId="2" borderId="0" xfId="2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3" xfId="0" applyFont="1" applyFill="1" applyBorder="1"/>
    <xf numFmtId="164" fontId="6" fillId="2" borderId="0" xfId="0" applyNumberFormat="1" applyFont="1" applyFill="1"/>
    <xf numFmtId="0" fontId="6" fillId="2" borderId="0" xfId="0" applyFont="1" applyFill="1"/>
    <xf numFmtId="0" fontId="7" fillId="2" borderId="0" xfId="0" applyFont="1" applyFill="1" applyBorder="1" applyAlignment="1">
      <alignment horizontal="left" vertical="top" wrapText="1"/>
    </xf>
    <xf numFmtId="0" fontId="0" fillId="3" borderId="0" xfId="0" applyFill="1" applyProtection="1">
      <protection locked="0"/>
    </xf>
    <xf numFmtId="164" fontId="0" fillId="3" borderId="0" xfId="0" applyNumberFormat="1" applyFill="1" applyBorder="1" applyProtection="1">
      <protection locked="0"/>
    </xf>
    <xf numFmtId="164" fontId="0" fillId="3" borderId="0" xfId="0" applyNumberFormat="1" applyFont="1" applyFill="1" applyBorder="1" applyProtection="1">
      <protection locked="0"/>
    </xf>
    <xf numFmtId="166" fontId="0" fillId="3" borderId="0" xfId="1" applyNumberFormat="1" applyFont="1" applyFill="1" applyProtection="1">
      <protection locked="0"/>
    </xf>
    <xf numFmtId="44" fontId="0" fillId="3" borderId="0" xfId="1" applyFont="1" applyFill="1" applyProtection="1">
      <protection locked="0"/>
    </xf>
    <xf numFmtId="44" fontId="0" fillId="3" borderId="0" xfId="1" applyFont="1" applyFill="1" applyBorder="1" applyProtection="1">
      <protection locked="0"/>
    </xf>
    <xf numFmtId="0" fontId="2" fillId="3" borderId="0" xfId="0" applyFont="1" applyFill="1" applyAlignment="1" applyProtection="1">
      <alignment horizontal="center"/>
      <protection locked="0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parbote.de/431246/vattenfall-tchibo-wallbox/?utm_source=xl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24</xdr:row>
      <xdr:rowOff>88900</xdr:rowOff>
    </xdr:from>
    <xdr:to>
      <xdr:col>1</xdr:col>
      <xdr:colOff>206587</xdr:colOff>
      <xdr:row>26</xdr:row>
      <xdr:rowOff>38100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26669A-2612-0986-E0DE-31E5E0BE8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5067300"/>
          <a:ext cx="1641687" cy="355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sparbote.de/431246/vattenfall-tchibo-wallbox/?utm_source=xls" TargetMode="External"/><Relationship Id="rId1" Type="http://schemas.openxmlformats.org/officeDocument/2006/relationships/hyperlink" Target="https://sb.sbo.to/lekkerautostrom?utm_source=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CBA27-D6B2-5C4B-8952-D0C33C1B1D89}">
  <dimension ref="A2:G28"/>
  <sheetViews>
    <sheetView tabSelected="1" workbookViewId="0">
      <selection activeCell="D2" sqref="D2"/>
    </sheetView>
  </sheetViews>
  <sheetFormatPr baseColWidth="10" defaultRowHeight="16" x14ac:dyDescent="0.2"/>
  <cols>
    <col min="1" max="1" width="19.5" style="2" bestFit="1" customWidth="1"/>
    <col min="2" max="2" width="9.6640625" style="2" customWidth="1"/>
    <col min="3" max="3" width="10.83203125" style="2"/>
    <col min="4" max="4" width="11" style="2" bestFit="1" customWidth="1"/>
    <col min="5" max="6" width="10.83203125" style="2"/>
    <col min="7" max="7" width="14.83203125" style="2" customWidth="1"/>
    <col min="8" max="16384" width="10.83203125" style="2"/>
  </cols>
  <sheetData>
    <row r="2" spans="1:7" x14ac:dyDescent="0.2">
      <c r="C2" s="15" t="s">
        <v>1</v>
      </c>
      <c r="D2" s="32" t="s">
        <v>2</v>
      </c>
    </row>
    <row r="3" spans="1:7" x14ac:dyDescent="0.2">
      <c r="A3" s="2" t="s">
        <v>5</v>
      </c>
      <c r="C3" s="30">
        <v>22.9</v>
      </c>
      <c r="D3" s="30">
        <v>17.59</v>
      </c>
      <c r="F3" s="25" t="s">
        <v>19</v>
      </c>
      <c r="G3" s="25"/>
    </row>
    <row r="4" spans="1:7" ht="16" customHeight="1" x14ac:dyDescent="0.2">
      <c r="A4" s="2" t="s">
        <v>6</v>
      </c>
      <c r="C4" s="29">
        <v>39.97</v>
      </c>
      <c r="D4" s="29">
        <v>35.369999999999997</v>
      </c>
      <c r="F4" s="25"/>
      <c r="G4" s="25"/>
    </row>
    <row r="5" spans="1:7" x14ac:dyDescent="0.2">
      <c r="A5" s="3" t="s">
        <v>7</v>
      </c>
      <c r="B5" s="3"/>
      <c r="C5" s="6">
        <v>0</v>
      </c>
      <c r="D5" s="31">
        <v>150</v>
      </c>
      <c r="E5" s="3"/>
      <c r="F5" s="25"/>
      <c r="G5" s="25"/>
    </row>
    <row r="6" spans="1:7" ht="8" customHeight="1" x14ac:dyDescent="0.2">
      <c r="A6" s="3"/>
      <c r="B6" s="3"/>
      <c r="C6" s="6"/>
      <c r="D6" s="6"/>
      <c r="E6" s="3"/>
      <c r="F6" s="3"/>
    </row>
    <row r="7" spans="1:7" x14ac:dyDescent="0.2">
      <c r="A7" s="3" t="s">
        <v>8</v>
      </c>
      <c r="B7" s="2" t="s">
        <v>12</v>
      </c>
      <c r="C7" s="28">
        <v>5000</v>
      </c>
      <c r="F7" s="17" t="s">
        <v>14</v>
      </c>
      <c r="G7" s="17"/>
    </row>
    <row r="8" spans="1:7" x14ac:dyDescent="0.2">
      <c r="B8" s="2" t="s">
        <v>13</v>
      </c>
      <c r="C8" s="27">
        <v>3000</v>
      </c>
      <c r="F8" s="17" t="s">
        <v>16</v>
      </c>
      <c r="G8" s="17"/>
    </row>
    <row r="9" spans="1:7" ht="7" customHeight="1" x14ac:dyDescent="0.2">
      <c r="C9" s="1"/>
      <c r="D9" s="5"/>
    </row>
    <row r="10" spans="1:7" x14ac:dyDescent="0.2">
      <c r="A10" s="2" t="s">
        <v>9</v>
      </c>
      <c r="C10" s="26">
        <v>903.82</v>
      </c>
    </row>
    <row r="11" spans="1:7" ht="39" customHeight="1" x14ac:dyDescent="0.2"/>
    <row r="12" spans="1:7" x14ac:dyDescent="0.2">
      <c r="D12" s="23">
        <f>C7+C8</f>
        <v>8000</v>
      </c>
      <c r="E12" s="24" t="s">
        <v>18</v>
      </c>
    </row>
    <row r="13" spans="1:7" x14ac:dyDescent="0.2">
      <c r="A13" s="9"/>
      <c r="B13" s="9"/>
      <c r="C13" s="9"/>
      <c r="D13" s="21" t="s">
        <v>1</v>
      </c>
      <c r="E13" s="21" t="str">
        <f>D2</f>
        <v>lekker</v>
      </c>
      <c r="F13" s="22" t="s">
        <v>4</v>
      </c>
      <c r="G13" s="9" t="s">
        <v>11</v>
      </c>
    </row>
    <row r="14" spans="1:7" x14ac:dyDescent="0.2">
      <c r="C14" s="18" t="s">
        <v>0</v>
      </c>
      <c r="D14" s="7">
        <f>12*C$3+D12*C$4/100+99</f>
        <v>3571.3999999999996</v>
      </c>
      <c r="E14" s="7">
        <f>12*D$3+$D12*D$4/100-D5</f>
        <v>2890.68</v>
      </c>
      <c r="F14" s="8">
        <f>D14-E14</f>
        <v>680.7199999999998</v>
      </c>
    </row>
    <row r="15" spans="1:7" x14ac:dyDescent="0.2">
      <c r="A15" s="3"/>
      <c r="B15" s="3"/>
      <c r="C15" s="19" t="s">
        <v>3</v>
      </c>
      <c r="D15" s="6">
        <f>12*C$3+D12*C$4/100</f>
        <v>3472.3999999999996</v>
      </c>
      <c r="E15" s="6">
        <f>12*D$3+$D12*D$4/100</f>
        <v>3040.68</v>
      </c>
      <c r="F15" s="8">
        <f>D15-E15</f>
        <v>431.7199999999998</v>
      </c>
    </row>
    <row r="16" spans="1:7" ht="17" thickBot="1" x14ac:dyDescent="0.25">
      <c r="A16" s="10"/>
      <c r="B16" s="10"/>
      <c r="C16" s="20" t="s">
        <v>17</v>
      </c>
      <c r="D16" s="11">
        <f>SUM(D14:D15)</f>
        <v>7043.7999999999993</v>
      </c>
      <c r="E16" s="11">
        <f>SUM(E14:E15)</f>
        <v>5931.36</v>
      </c>
      <c r="F16" s="12">
        <f>D16-E16</f>
        <v>1112.4399999999996</v>
      </c>
      <c r="G16" s="13">
        <f>F16-C10</f>
        <v>208.61999999999955</v>
      </c>
    </row>
    <row r="17" spans="1:7" ht="17" thickTop="1" x14ac:dyDescent="0.2"/>
    <row r="18" spans="1:7" x14ac:dyDescent="0.2">
      <c r="A18" s="3"/>
      <c r="B18" s="3"/>
      <c r="C18" s="3"/>
      <c r="D18" s="3"/>
      <c r="E18" s="3" t="s">
        <v>10</v>
      </c>
      <c r="F18" s="14" t="str">
        <f>IF(G16&gt;0,"Anbieter " &amp; D2 &amp; " ist günstiger","Vattenfall Angebot ist günstiger")</f>
        <v>Anbieter lekker ist günstiger</v>
      </c>
      <c r="G18" s="14"/>
    </row>
    <row r="19" spans="1:7" x14ac:dyDescent="0.2">
      <c r="A19" s="4"/>
      <c r="B19" s="4"/>
      <c r="C19" s="5"/>
      <c r="D19" s="5"/>
      <c r="E19" s="3"/>
      <c r="F19" s="3"/>
    </row>
    <row r="20" spans="1:7" x14ac:dyDescent="0.2">
      <c r="A20" s="3"/>
      <c r="B20" s="3"/>
      <c r="C20" s="3"/>
      <c r="D20" s="3"/>
      <c r="E20" s="3"/>
      <c r="F20" s="3"/>
    </row>
    <row r="21" spans="1:7" x14ac:dyDescent="0.2">
      <c r="A21" s="3"/>
      <c r="B21" s="3"/>
      <c r="C21" s="3"/>
      <c r="D21" s="6"/>
      <c r="E21" s="6"/>
      <c r="F21" s="6"/>
    </row>
    <row r="22" spans="1:7" x14ac:dyDescent="0.2">
      <c r="A22" s="3"/>
      <c r="B22" s="3"/>
      <c r="C22" s="3"/>
      <c r="D22" s="6"/>
      <c r="E22" s="6"/>
      <c r="F22" s="6"/>
    </row>
    <row r="23" spans="1:7" x14ac:dyDescent="0.2">
      <c r="A23" s="3"/>
      <c r="B23" s="3"/>
      <c r="C23" s="3"/>
      <c r="D23" s="6"/>
      <c r="E23" s="6"/>
      <c r="F23" s="6"/>
    </row>
    <row r="24" spans="1:7" x14ac:dyDescent="0.2">
      <c r="A24" s="3"/>
      <c r="B24" s="3"/>
      <c r="C24" s="3"/>
      <c r="D24" s="3"/>
      <c r="E24" s="3"/>
      <c r="F24" s="3"/>
    </row>
    <row r="28" spans="1:7" ht="31" customHeight="1" x14ac:dyDescent="0.2">
      <c r="A28" s="16" t="s">
        <v>15</v>
      </c>
      <c r="B28" s="16"/>
      <c r="C28" s="16"/>
      <c r="D28" s="16"/>
      <c r="E28" s="16"/>
      <c r="F28" s="16"/>
      <c r="G28" s="16"/>
    </row>
  </sheetData>
  <sheetProtection algorithmName="SHA-512" hashValue="LVK7UH8lMCSAoPBktZDFdF35GBQY/YcLk2FLvEe4loXD6K2jiSKWIaJa6B+4PsNNWB8LRoYk2lZCRx8k0+6zRg==" saltValue="criucIlp7XsaXFNPoqSthQ==" spinCount="100000" sheet="1" objects="1" scenarios="1" selectLockedCells="1"/>
  <mergeCells count="5">
    <mergeCell ref="F18:G18"/>
    <mergeCell ref="F7:G7"/>
    <mergeCell ref="A28:G28"/>
    <mergeCell ref="F8:G8"/>
    <mergeCell ref="F3:G5"/>
  </mergeCells>
  <hyperlinks>
    <hyperlink ref="F7:G7" r:id="rId1" display="Hier geht's zu lekker Autostrom" xr:uid="{AC6886F9-596A-134C-92F3-036738390034}"/>
    <hyperlink ref="F8" r:id="rId2" xr:uid="{617684A7-CBCE-C64F-A872-6EADDF9CA867}"/>
  </hyperlinks>
  <pageMargins left="0.7" right="0.7" top="0.78740157499999996" bottom="0.78740157499999996" header="0.3" footer="0.3"/>
  <pageSetup paperSize="9" orientation="landscape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Rechner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2022-07-28T10:25:53Z</dcterms:created>
  <dcterms:modified xsi:type="dcterms:W3CDTF">2022-07-28T12:31:39Z</dcterms:modified>
</cp:coreProperties>
</file>